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9c\Downloads\"/>
    </mc:Choice>
  </mc:AlternateContent>
  <xr:revisionPtr revIDLastSave="0" documentId="8_{C9A10AB2-8112-494C-91A6-748A506A7878}" xr6:coauthVersionLast="47" xr6:coauthVersionMax="47" xr10:uidLastSave="{00000000-0000-0000-0000-000000000000}"/>
  <bookViews>
    <workbookView xWindow="-108" yWindow="-108" windowWidth="30936" windowHeight="17496" xr2:uid="{19F9F15E-1A5F-42FF-AE64-B651AC0F37F0}"/>
  </bookViews>
  <sheets>
    <sheet name="How To Use" sheetId="4" r:id="rId1"/>
    <sheet name="TLLP Form" sheetId="1" r:id="rId2"/>
    <sheet name="Data" sheetId="2" state="hidden" r:id="rId3"/>
  </sheets>
  <externalReferences>
    <externalReference r:id="rId4"/>
  </externalReferences>
  <definedNames>
    <definedName name="Breaker1and2">Data!$A$1:$A$21</definedName>
    <definedName name="Breakers3thru32">Data!$B$1:$B$21</definedName>
    <definedName name="Cabinet08_">'[1]PARTS REF'!$D$6:$E$6</definedName>
    <definedName name="Cabinet16_">'[1]PARTS REF'!$D$10:$E$10</definedName>
    <definedName name="Cabinet32_">'[1]PARTS REF'!$D$14:$E$14</definedName>
    <definedName name="Cabinet48_">'[1]PARTS REF'!$D$18:$E$18</definedName>
    <definedName name="CommandModule">'[1]PARTS REF'!$D$27:$D$29</definedName>
    <definedName name="CommandModule_">'[1]PARTS REF'!$D$27:$E$29</definedName>
    <definedName name="InputTypes">'[1]PARTS REF'!$R$20:$R$25</definedName>
    <definedName name="InsertPanelnRelays">'[1]PARTS REF'!$D$36:$D$40</definedName>
    <definedName name="InsertPanelnRelays_">'[1]PARTS REF'!$D$36:$E$40</definedName>
    <definedName name="Mounting">Data!$F$2:$F$3</definedName>
    <definedName name="Nameplate">Data!$J$2:$J$3</definedName>
    <definedName name="PanelSize">Data!$H$2:$H$3</definedName>
    <definedName name="_xlnm.Print_Area" localSheetId="1">'TLLP Form'!$A$1:$F$36</definedName>
    <definedName name="Relay3">'[1]PARTS REF'!$L$20:$L$25</definedName>
    <definedName name="Voltage">Data!$D$2:$D$3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R2" i="2" s="1"/>
  <c r="M3" i="2" s="1"/>
  <c r="B29" i="1" s="1"/>
  <c r="O2" i="2"/>
  <c r="N2" i="2"/>
  <c r="P2" i="2"/>
  <c r="B26" i="1" l="1"/>
</calcChain>
</file>

<file path=xl/sharedStrings.xml><?xml version="1.0" encoding="utf-8"?>
<sst xmlns="http://schemas.openxmlformats.org/spreadsheetml/2006/main" count="135" uniqueCount="75">
  <si>
    <t>Select Breaker</t>
  </si>
  <si>
    <t>Space</t>
  </si>
  <si>
    <t>0.5 Amps</t>
  </si>
  <si>
    <t>1 Amp</t>
  </si>
  <si>
    <t>2 Amps</t>
  </si>
  <si>
    <t>3 Amps</t>
  </si>
  <si>
    <t>4 Amps</t>
  </si>
  <si>
    <t>5 Amps</t>
  </si>
  <si>
    <t>6 Amps</t>
  </si>
  <si>
    <t>7 Amps</t>
  </si>
  <si>
    <t>8 Amps</t>
  </si>
  <si>
    <t>10 Amps</t>
  </si>
  <si>
    <t>13 Amps</t>
  </si>
  <si>
    <t>15 Amps</t>
  </si>
  <si>
    <t>16 Amps</t>
  </si>
  <si>
    <t>20 Amps</t>
  </si>
  <si>
    <t>25 Amps</t>
  </si>
  <si>
    <t>30 Amps</t>
  </si>
  <si>
    <t>32 Amps</t>
  </si>
  <si>
    <t>40 Amps</t>
  </si>
  <si>
    <t>50 Amps</t>
  </si>
  <si>
    <t>60 Amps</t>
  </si>
  <si>
    <t>Circuit Breaker</t>
  </si>
  <si>
    <t>Number</t>
  </si>
  <si>
    <t>Rating</t>
  </si>
  <si>
    <t>Circuit</t>
  </si>
  <si>
    <t>Description</t>
  </si>
  <si>
    <t>Bill To:</t>
  </si>
  <si>
    <t>Completed By:</t>
  </si>
  <si>
    <t>Name:</t>
  </si>
  <si>
    <t>Contact at:</t>
  </si>
  <si>
    <t>Company:</t>
  </si>
  <si>
    <t>Address:</t>
  </si>
  <si>
    <t>City, State, Zip:</t>
  </si>
  <si>
    <t>Project Information:</t>
  </si>
  <si>
    <t>Project Name:</t>
  </si>
  <si>
    <t>Order Number:</t>
  </si>
  <si>
    <t>Ship To:</t>
  </si>
  <si>
    <t>120VAC</t>
  </si>
  <si>
    <t>277VAC</t>
  </si>
  <si>
    <t>Surface</t>
  </si>
  <si>
    <t>Flush</t>
  </si>
  <si>
    <t>Panel ID:</t>
  </si>
  <si>
    <t>Same as Billing Address</t>
  </si>
  <si>
    <t>Panel Size:</t>
  </si>
  <si>
    <t>Mounting:</t>
  </si>
  <si>
    <t>Voltage:</t>
  </si>
  <si>
    <t>Nameplate:</t>
  </si>
  <si>
    <t>Required</t>
  </si>
  <si>
    <t>Not Required</t>
  </si>
  <si>
    <t>Part Number:</t>
  </si>
  <si>
    <t>Qty Installed</t>
  </si>
  <si>
    <t>Breakers:</t>
  </si>
  <si>
    <t>Part Number</t>
  </si>
  <si>
    <t>G</t>
  </si>
  <si>
    <t>Instructions &amp; Terms</t>
  </si>
  <si>
    <t>- Custom engraved nameplates cannot be returned.</t>
  </si>
  <si>
    <t>- Complete one form per panel. Duplicate form as needed.</t>
  </si>
  <si>
    <t>How To Use This Workbook</t>
  </si>
  <si>
    <t>General Notes</t>
  </si>
  <si>
    <t>a</t>
  </si>
  <si>
    <t>b</t>
  </si>
  <si>
    <t>c</t>
  </si>
  <si>
    <t>d</t>
  </si>
  <si>
    <t>Provide information in light blue cells.</t>
  </si>
  <si>
    <t>Some cells have pull-downs for selecting valid values.</t>
  </si>
  <si>
    <t>- Please verify that the form is filled out completely and correctly before submitting. Leviton is not responcible for incomplete or missing information.</t>
  </si>
  <si>
    <t>Custom engraved nameplates cannot be returned.</t>
  </si>
  <si>
    <t>Copy the tab "TLLP Form" for each TLLP panel required.</t>
  </si>
  <si>
    <t>Red cells have errors which require correction prior to submitting the form.</t>
  </si>
  <si>
    <t>Breaker Quantity and Part Number will auto-generate.</t>
  </si>
  <si>
    <t>Printing</t>
  </si>
  <si>
    <t>Form is designed to print Landscape on an standard Letter Size sheet.</t>
  </si>
  <si>
    <t>Accessible cells require input.</t>
  </si>
  <si>
    <t>Please verify that the form is filled out completely and correctly before submitting. Leviton is not responsible for incomplete or missing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</si>
</sst>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603259376811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 indent="1"/>
    </xf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B034BCC1-9250-4053-8376-6D0D25FAEAAB}"/>
  </cellStyles>
  <dxfs count="8"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eenMax%20Schedules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GM8"/>
      <sheetName val="GM16"/>
      <sheetName val="GM32"/>
      <sheetName val="GM48"/>
      <sheetName val="RP ANALOG"/>
      <sheetName val="RLV16"/>
      <sheetName val="RLV08"/>
      <sheetName val="Schedule Notes"/>
      <sheetName val="PARTS 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D6" t="str">
            <v xml:space="preserve"> R08TC-100</v>
          </cell>
          <cell r="E6" t="str">
            <v>8 SIZE CABINET</v>
          </cell>
        </row>
        <row r="10">
          <cell r="D10" t="str">
            <v xml:space="preserve"> R16TC-100</v>
          </cell>
          <cell r="E10" t="str">
            <v>16 SIZE CABINET</v>
          </cell>
        </row>
        <row r="14">
          <cell r="D14" t="str">
            <v xml:space="preserve"> R32TC-100</v>
          </cell>
          <cell r="E14" t="str">
            <v>32 SIZE CABINET</v>
          </cell>
        </row>
        <row r="18">
          <cell r="D18" t="str">
            <v xml:space="preserve"> R48TC-100</v>
          </cell>
          <cell r="E18" t="str">
            <v>48 SIZE CABINET</v>
          </cell>
        </row>
        <row r="20">
          <cell r="L20" t="str">
            <v>1CB</v>
          </cell>
        </row>
        <row r="21">
          <cell r="L21" t="str">
            <v>1DS</v>
          </cell>
          <cell r="R21" t="str">
            <v>OCC</v>
          </cell>
        </row>
        <row r="22">
          <cell r="L22" t="str">
            <v>2CB</v>
          </cell>
          <cell r="R22" t="str">
            <v>SWT</v>
          </cell>
        </row>
        <row r="23">
          <cell r="L23" t="str">
            <v>BFM</v>
          </cell>
          <cell r="R23" t="str">
            <v>SWM</v>
          </cell>
        </row>
        <row r="24">
          <cell r="L24" t="str">
            <v>1CM</v>
          </cell>
          <cell r="R24" t="str">
            <v>PCV</v>
          </cell>
        </row>
        <row r="25">
          <cell r="L25" t="str">
            <v>1DM</v>
          </cell>
          <cell r="R25" t="str">
            <v>PCS</v>
          </cell>
        </row>
        <row r="27">
          <cell r="D27" t="str">
            <v xml:space="preserve"> RPM00-300</v>
          </cell>
          <cell r="E27" t="str">
            <v>COMMAND MODULE LC3</v>
          </cell>
        </row>
        <row r="28">
          <cell r="D28" t="str">
            <v xml:space="preserve"> RPM08-308</v>
          </cell>
          <cell r="E28" t="str">
            <v>COMMAND MODULE 8 INPUT LC3</v>
          </cell>
        </row>
        <row r="29">
          <cell r="D29" t="str">
            <v xml:space="preserve"> RPM16-316</v>
          </cell>
          <cell r="E29" t="str">
            <v>COMMAND MODULE 16 INPUT LC3</v>
          </cell>
        </row>
        <row r="36">
          <cell r="D36" t="str">
            <v>R0800-000</v>
          </cell>
          <cell r="E36" t="str">
            <v>RELAY INSERT PANEL, EMPTY, 8 SPACES</v>
          </cell>
        </row>
        <row r="37">
          <cell r="D37" t="str">
            <v>R1600-000</v>
          </cell>
          <cell r="E37" t="str">
            <v>RELAY INSERT PANEL, EMPTY, 16 SPACES</v>
          </cell>
        </row>
        <row r="38">
          <cell r="D38" t="str">
            <v>R1616-1CB</v>
          </cell>
          <cell r="E38" t="str">
            <v>1 POLE RTC LATCHING</v>
          </cell>
        </row>
        <row r="39">
          <cell r="D39" t="str">
            <v>R1616-1DS</v>
          </cell>
          <cell r="E39" t="str">
            <v>DIMMING AND SENSING MODULE</v>
          </cell>
        </row>
        <row r="40">
          <cell r="D40" t="str">
            <v>R1616-2CB</v>
          </cell>
          <cell r="E40" t="str">
            <v>2 POLE RTC LATCHING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E092-85C5-43DF-B881-41B70FE507B0}">
  <sheetPr>
    <tabColor rgb="FFFF0000"/>
  </sheetPr>
  <dimension ref="A1:B24"/>
  <sheetViews>
    <sheetView showGridLines="0" tabSelected="1" workbookViewId="0">
      <selection activeCell="B15" sqref="B15"/>
    </sheetView>
  </sheetViews>
  <sheetFormatPr defaultColWidth="9" defaultRowHeight="15.9" customHeight="1" x14ac:dyDescent="0.25"/>
  <cols>
    <col min="1" max="1" width="6" style="25" customWidth="1"/>
    <col min="2" max="2" width="70.19921875" style="25" bestFit="1" customWidth="1"/>
    <col min="3" max="16384" width="9" style="25"/>
  </cols>
  <sheetData>
    <row r="1" spans="1:2" ht="24" customHeight="1" x14ac:dyDescent="0.25">
      <c r="A1" s="32" t="s">
        <v>58</v>
      </c>
      <c r="B1" s="33"/>
    </row>
    <row r="2" spans="1:2" ht="15.9" customHeight="1" x14ac:dyDescent="0.25">
      <c r="A2" s="26" t="s">
        <v>59</v>
      </c>
    </row>
    <row r="3" spans="1:2" ht="15.9" customHeight="1" x14ac:dyDescent="0.25">
      <c r="A3" s="27">
        <v>1</v>
      </c>
      <c r="B3" s="30" t="s">
        <v>68</v>
      </c>
    </row>
    <row r="4" spans="1:2" ht="16.05" customHeight="1" x14ac:dyDescent="0.25">
      <c r="A4" s="27">
        <v>2</v>
      </c>
      <c r="B4" s="30" t="s">
        <v>73</v>
      </c>
    </row>
    <row r="5" spans="1:2" ht="16.05" customHeight="1" x14ac:dyDescent="0.25">
      <c r="A5" s="31" t="s">
        <v>60</v>
      </c>
      <c r="B5" s="30" t="s">
        <v>64</v>
      </c>
    </row>
    <row r="6" spans="1:2" ht="16.05" customHeight="1" x14ac:dyDescent="0.25">
      <c r="A6" s="31" t="s">
        <v>61</v>
      </c>
      <c r="B6" s="30" t="s">
        <v>65</v>
      </c>
    </row>
    <row r="7" spans="1:2" ht="15.9" customHeight="1" x14ac:dyDescent="0.25">
      <c r="A7" s="31" t="s">
        <v>62</v>
      </c>
      <c r="B7" s="30" t="s">
        <v>69</v>
      </c>
    </row>
    <row r="8" spans="1:2" ht="15.9" customHeight="1" x14ac:dyDescent="0.25">
      <c r="A8" s="31" t="s">
        <v>63</v>
      </c>
      <c r="B8" s="30" t="s">
        <v>70</v>
      </c>
    </row>
    <row r="9" spans="1:2" ht="32.1" customHeight="1" x14ac:dyDescent="0.25">
      <c r="A9" s="27">
        <v>3</v>
      </c>
      <c r="B9" s="30" t="s">
        <v>74</v>
      </c>
    </row>
    <row r="10" spans="1:2" ht="15.9" customHeight="1" x14ac:dyDescent="0.25">
      <c r="A10" s="27">
        <v>4</v>
      </c>
      <c r="B10" s="30" t="s">
        <v>67</v>
      </c>
    </row>
    <row r="12" spans="1:2" ht="15.9" customHeight="1" x14ac:dyDescent="0.25">
      <c r="A12" s="26" t="s">
        <v>71</v>
      </c>
    </row>
    <row r="13" spans="1:2" ht="15.9" customHeight="1" x14ac:dyDescent="0.25">
      <c r="A13" s="27">
        <v>1</v>
      </c>
      <c r="B13" s="30" t="s">
        <v>72</v>
      </c>
    </row>
    <row r="14" spans="1:2" ht="15.9" customHeight="1" x14ac:dyDescent="0.25">
      <c r="A14" s="28"/>
      <c r="B14" s="29"/>
    </row>
    <row r="15" spans="1:2" ht="15.9" customHeight="1" x14ac:dyDescent="0.25">
      <c r="A15" s="28"/>
      <c r="B15" s="29"/>
    </row>
    <row r="16" spans="1:2" ht="15.9" customHeight="1" x14ac:dyDescent="0.25">
      <c r="A16" s="28"/>
      <c r="B16" s="29"/>
    </row>
    <row r="17" spans="1:2" ht="15.9" customHeight="1" x14ac:dyDescent="0.25">
      <c r="A17" s="28"/>
      <c r="B17" s="29"/>
    </row>
    <row r="18" spans="1:2" ht="15.9" customHeight="1" x14ac:dyDescent="0.25">
      <c r="A18" s="28"/>
      <c r="B18" s="29"/>
    </row>
    <row r="19" spans="1:2" ht="15.9" customHeight="1" x14ac:dyDescent="0.25">
      <c r="A19" s="28"/>
      <c r="B19" s="29"/>
    </row>
    <row r="20" spans="1:2" ht="15.9" customHeight="1" x14ac:dyDescent="0.25">
      <c r="A20" s="28"/>
      <c r="B20" s="29"/>
    </row>
    <row r="21" spans="1:2" ht="15.9" customHeight="1" x14ac:dyDescent="0.25">
      <c r="A21" s="28"/>
      <c r="B21" s="29"/>
    </row>
    <row r="22" spans="1:2" ht="15.9" customHeight="1" x14ac:dyDescent="0.25">
      <c r="A22" s="28"/>
    </row>
    <row r="23" spans="1:2" ht="15.9" customHeight="1" x14ac:dyDescent="0.25">
      <c r="A23" s="28"/>
    </row>
    <row r="24" spans="1:2" ht="15.9" customHeight="1" x14ac:dyDescent="0.25">
      <c r="A24" s="28"/>
    </row>
  </sheetData>
  <sheetProtection algorithmName="SHA-512" hashValue="zAw18dBPxHJiFO5QWFTp5WVivxRVx0nNasFL1WbmeSWi/8rQc5eWXRfksaI9T6jkcQPWDP517r1bEMuPDqIASA==" saltValue="LVTWeIeP4kLUnh2UZkGA9A==" spinCount="100000" sheet="1" objects="1" scenarios="1" selectLockedCells="1" selectUn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253E-40E9-4CF3-A5D0-575B043DAA8B}">
  <dimension ref="A1:F36"/>
  <sheetViews>
    <sheetView view="pageLayout" zoomScaleNormal="100" zoomScaleSheetLayoutView="100" workbookViewId="0">
      <selection activeCell="B2" sqref="B2"/>
    </sheetView>
  </sheetViews>
  <sheetFormatPr defaultColWidth="8.69921875" defaultRowHeight="16.2" customHeight="1" x14ac:dyDescent="0.25"/>
  <cols>
    <col min="1" max="1" width="14.3984375" style="2" customWidth="1"/>
    <col min="2" max="2" width="31.69921875" style="2" customWidth="1"/>
    <col min="3" max="4" width="8.69921875" style="2"/>
    <col min="5" max="5" width="12.69921875" style="2" bestFit="1" customWidth="1"/>
    <col min="6" max="6" width="36.09765625" style="2" customWidth="1"/>
    <col min="7" max="16384" width="8.69921875" style="2"/>
  </cols>
  <sheetData>
    <row r="1" spans="1:6" ht="15" customHeight="1" x14ac:dyDescent="0.25">
      <c r="A1" s="6" t="s">
        <v>28</v>
      </c>
      <c r="D1" s="7" t="s">
        <v>22</v>
      </c>
      <c r="E1" s="11"/>
      <c r="F1" s="12" t="s">
        <v>25</v>
      </c>
    </row>
    <row r="2" spans="1:6" ht="15" customHeight="1" x14ac:dyDescent="0.25">
      <c r="A2" s="13" t="s">
        <v>29</v>
      </c>
      <c r="B2" s="20"/>
      <c r="D2" s="8" t="s">
        <v>23</v>
      </c>
      <c r="E2" s="9" t="s">
        <v>24</v>
      </c>
      <c r="F2" s="10" t="s">
        <v>26</v>
      </c>
    </row>
    <row r="3" spans="1:6" ht="15" customHeight="1" x14ac:dyDescent="0.25">
      <c r="A3" s="13" t="s">
        <v>30</v>
      </c>
      <c r="B3" s="20"/>
      <c r="D3" s="4">
        <v>1</v>
      </c>
      <c r="E3" s="17" t="s">
        <v>0</v>
      </c>
      <c r="F3" s="18"/>
    </row>
    <row r="4" spans="1:6" ht="15" customHeight="1" x14ac:dyDescent="0.25">
      <c r="A4" s="6" t="s">
        <v>27</v>
      </c>
      <c r="D4" s="4">
        <v>2</v>
      </c>
      <c r="E4" s="17" t="s">
        <v>0</v>
      </c>
      <c r="F4" s="18"/>
    </row>
    <row r="5" spans="1:6" ht="15" customHeight="1" x14ac:dyDescent="0.25">
      <c r="A5" s="13" t="s">
        <v>29</v>
      </c>
      <c r="B5" s="20"/>
      <c r="D5" s="4">
        <v>3</v>
      </c>
      <c r="E5" s="17" t="s">
        <v>1</v>
      </c>
      <c r="F5" s="18"/>
    </row>
    <row r="6" spans="1:6" ht="15" customHeight="1" x14ac:dyDescent="0.25">
      <c r="A6" s="13" t="s">
        <v>31</v>
      </c>
      <c r="B6" s="20"/>
      <c r="D6" s="4">
        <v>4</v>
      </c>
      <c r="E6" s="17" t="s">
        <v>1</v>
      </c>
      <c r="F6" s="18"/>
    </row>
    <row r="7" spans="1:6" ht="15" customHeight="1" x14ac:dyDescent="0.25">
      <c r="A7" s="13" t="s">
        <v>32</v>
      </c>
      <c r="B7" s="20"/>
      <c r="D7" s="4">
        <v>5</v>
      </c>
      <c r="E7" s="17" t="s">
        <v>1</v>
      </c>
      <c r="F7" s="18"/>
    </row>
    <row r="8" spans="1:6" ht="15" customHeight="1" x14ac:dyDescent="0.25">
      <c r="A8" s="13" t="s">
        <v>33</v>
      </c>
      <c r="B8" s="20"/>
      <c r="D8" s="4">
        <v>6</v>
      </c>
      <c r="E8" s="17" t="s">
        <v>1</v>
      </c>
      <c r="F8" s="18"/>
    </row>
    <row r="9" spans="1:6" ht="15" customHeight="1" x14ac:dyDescent="0.25">
      <c r="D9" s="4">
        <v>7</v>
      </c>
      <c r="E9" s="17" t="s">
        <v>1</v>
      </c>
      <c r="F9" s="18"/>
    </row>
    <row r="10" spans="1:6" ht="15" customHeight="1" x14ac:dyDescent="0.25">
      <c r="A10" s="6" t="s">
        <v>34</v>
      </c>
      <c r="D10" s="4">
        <v>8</v>
      </c>
      <c r="E10" s="17" t="s">
        <v>1</v>
      </c>
      <c r="F10" s="18"/>
    </row>
    <row r="11" spans="1:6" ht="15" customHeight="1" x14ac:dyDescent="0.25">
      <c r="A11" s="13" t="s">
        <v>35</v>
      </c>
      <c r="B11" s="20"/>
      <c r="D11" s="4">
        <v>9</v>
      </c>
      <c r="E11" s="17" t="s">
        <v>1</v>
      </c>
      <c r="F11" s="18"/>
    </row>
    <row r="12" spans="1:6" ht="15" customHeight="1" x14ac:dyDescent="0.25">
      <c r="A12" s="13" t="s">
        <v>36</v>
      </c>
      <c r="B12" s="20"/>
      <c r="D12" s="4">
        <v>10</v>
      </c>
      <c r="E12" s="17" t="s">
        <v>1</v>
      </c>
      <c r="F12" s="18"/>
    </row>
    <row r="13" spans="1:6" ht="15" customHeight="1" x14ac:dyDescent="0.25">
      <c r="A13" s="6" t="s">
        <v>37</v>
      </c>
      <c r="D13" s="4">
        <v>11</v>
      </c>
      <c r="E13" s="17" t="s">
        <v>1</v>
      </c>
      <c r="F13" s="18"/>
    </row>
    <row r="14" spans="1:6" ht="15" customHeight="1" x14ac:dyDescent="0.25">
      <c r="A14" s="13" t="s">
        <v>29</v>
      </c>
      <c r="B14" s="20" t="s">
        <v>43</v>
      </c>
      <c r="D14" s="4">
        <v>12</v>
      </c>
      <c r="E14" s="17" t="s">
        <v>1</v>
      </c>
      <c r="F14" s="18"/>
    </row>
    <row r="15" spans="1:6" ht="15" customHeight="1" x14ac:dyDescent="0.25">
      <c r="A15" s="13" t="s">
        <v>31</v>
      </c>
      <c r="B15" s="20"/>
      <c r="D15" s="4">
        <v>13</v>
      </c>
      <c r="E15" s="17" t="s">
        <v>1</v>
      </c>
      <c r="F15" s="18"/>
    </row>
    <row r="16" spans="1:6" ht="15" customHeight="1" x14ac:dyDescent="0.25">
      <c r="A16" s="13" t="s">
        <v>32</v>
      </c>
      <c r="B16" s="20"/>
      <c r="D16" s="4">
        <v>14</v>
      </c>
      <c r="E16" s="17" t="s">
        <v>1</v>
      </c>
      <c r="F16" s="18"/>
    </row>
    <row r="17" spans="1:6" ht="15" customHeight="1" x14ac:dyDescent="0.25">
      <c r="A17" s="13" t="s">
        <v>33</v>
      </c>
      <c r="B17" s="20"/>
      <c r="D17" s="4">
        <v>15</v>
      </c>
      <c r="E17" s="17" t="s">
        <v>1</v>
      </c>
      <c r="F17" s="18"/>
    </row>
    <row r="18" spans="1:6" ht="15" customHeight="1" x14ac:dyDescent="0.25">
      <c r="D18" s="4">
        <v>16</v>
      </c>
      <c r="E18" s="17" t="s">
        <v>1</v>
      </c>
      <c r="F18" s="18"/>
    </row>
    <row r="19" spans="1:6" ht="15" customHeight="1" x14ac:dyDescent="0.25">
      <c r="A19" s="14" t="s">
        <v>42</v>
      </c>
      <c r="B19" s="20"/>
      <c r="D19" s="4">
        <v>17</v>
      </c>
      <c r="E19" s="17" t="s">
        <v>1</v>
      </c>
      <c r="F19" s="18"/>
    </row>
    <row r="20" spans="1:6" ht="15" customHeight="1" x14ac:dyDescent="0.25">
      <c r="A20" s="13" t="s">
        <v>47</v>
      </c>
      <c r="B20" s="20" t="s">
        <v>49</v>
      </c>
      <c r="D20" s="4">
        <v>18</v>
      </c>
      <c r="E20" s="17" t="s">
        <v>1</v>
      </c>
      <c r="F20" s="18"/>
    </row>
    <row r="21" spans="1:6" ht="15" customHeight="1" x14ac:dyDescent="0.25">
      <c r="D21" s="4">
        <v>19</v>
      </c>
      <c r="E21" s="17" t="s">
        <v>1</v>
      </c>
      <c r="F21" s="18"/>
    </row>
    <row r="22" spans="1:6" ht="15" customHeight="1" x14ac:dyDescent="0.25">
      <c r="A22" s="13" t="s">
        <v>46</v>
      </c>
      <c r="B22" s="21" t="s">
        <v>38</v>
      </c>
      <c r="D22" s="4">
        <v>20</v>
      </c>
      <c r="E22" s="17" t="s">
        <v>1</v>
      </c>
      <c r="F22" s="18"/>
    </row>
    <row r="23" spans="1:6" ht="15" customHeight="1" x14ac:dyDescent="0.25">
      <c r="A23" s="13" t="s">
        <v>45</v>
      </c>
      <c r="B23" s="21" t="s">
        <v>40</v>
      </c>
      <c r="D23" s="4">
        <v>21</v>
      </c>
      <c r="E23" s="17" t="s">
        <v>1</v>
      </c>
      <c r="F23" s="18"/>
    </row>
    <row r="24" spans="1:6" ht="15" customHeight="1" x14ac:dyDescent="0.25">
      <c r="A24" s="13" t="s">
        <v>44</v>
      </c>
      <c r="B24" s="21">
        <v>16</v>
      </c>
      <c r="D24" s="4">
        <v>22</v>
      </c>
      <c r="E24" s="17" t="s">
        <v>1</v>
      </c>
      <c r="F24" s="18"/>
    </row>
    <row r="25" spans="1:6" ht="15" customHeight="1" x14ac:dyDescent="0.25">
      <c r="D25" s="4">
        <v>23</v>
      </c>
      <c r="E25" s="17" t="s">
        <v>1</v>
      </c>
      <c r="F25" s="18"/>
    </row>
    <row r="26" spans="1:6" ht="15" customHeight="1" x14ac:dyDescent="0.25">
      <c r="A26" s="13" t="s">
        <v>51</v>
      </c>
      <c r="B26" s="3" t="str">
        <f>IF(MOD(B27,2)&lt;&gt;0,"Must be even number.","")</f>
        <v/>
      </c>
      <c r="D26" s="4">
        <v>24</v>
      </c>
      <c r="E26" s="17" t="s">
        <v>1</v>
      </c>
      <c r="F26" s="18"/>
    </row>
    <row r="27" spans="1:6" ht="15" customHeight="1" x14ac:dyDescent="0.25">
      <c r="A27" s="13" t="s">
        <v>52</v>
      </c>
      <c r="B27" s="15">
        <f>COUNTIF(E3:E34,"*Amp*")</f>
        <v>0</v>
      </c>
      <c r="D27" s="4">
        <v>25</v>
      </c>
      <c r="E27" s="17" t="s">
        <v>1</v>
      </c>
      <c r="F27" s="18"/>
    </row>
    <row r="28" spans="1:6" ht="15" customHeight="1" x14ac:dyDescent="0.25">
      <c r="D28" s="4">
        <v>26</v>
      </c>
      <c r="E28" s="17" t="s">
        <v>1</v>
      </c>
      <c r="F28" s="18"/>
    </row>
    <row r="29" spans="1:6" ht="15" customHeight="1" x14ac:dyDescent="0.25">
      <c r="A29" s="13" t="s">
        <v>50</v>
      </c>
      <c r="B29" s="16" t="str">
        <f>Data!M3</f>
        <v>G16S1-100</v>
      </c>
      <c r="D29" s="4">
        <v>27</v>
      </c>
      <c r="E29" s="17" t="s">
        <v>1</v>
      </c>
      <c r="F29" s="18"/>
    </row>
    <row r="30" spans="1:6" ht="15" customHeight="1" x14ac:dyDescent="0.25">
      <c r="D30" s="4">
        <v>28</v>
      </c>
      <c r="E30" s="17" t="s">
        <v>1</v>
      </c>
      <c r="F30" s="18"/>
    </row>
    <row r="31" spans="1:6" ht="15" customHeight="1" x14ac:dyDescent="0.25">
      <c r="A31" s="22" t="s">
        <v>55</v>
      </c>
      <c r="B31" s="22"/>
      <c r="D31" s="4">
        <v>29</v>
      </c>
      <c r="E31" s="17" t="s">
        <v>1</v>
      </c>
      <c r="F31" s="18"/>
    </row>
    <row r="32" spans="1:6" ht="15" customHeight="1" x14ac:dyDescent="0.25">
      <c r="A32" s="34" t="s">
        <v>66</v>
      </c>
      <c r="B32" s="35"/>
      <c r="D32" s="4">
        <v>30</v>
      </c>
      <c r="E32" s="17" t="s">
        <v>1</v>
      </c>
      <c r="F32" s="18"/>
    </row>
    <row r="33" spans="1:6" ht="15" customHeight="1" x14ac:dyDescent="0.25">
      <c r="A33" s="36"/>
      <c r="B33" s="36"/>
      <c r="D33" s="4">
        <v>31</v>
      </c>
      <c r="E33" s="17" t="s">
        <v>1</v>
      </c>
      <c r="F33" s="18"/>
    </row>
    <row r="34" spans="1:6" ht="15" customHeight="1" x14ac:dyDescent="0.25">
      <c r="A34" s="36"/>
      <c r="B34" s="36"/>
      <c r="D34" s="5">
        <v>32</v>
      </c>
      <c r="E34" s="17" t="s">
        <v>1</v>
      </c>
      <c r="F34" s="19"/>
    </row>
    <row r="35" spans="1:6" ht="16.2" customHeight="1" x14ac:dyDescent="0.25">
      <c r="A35" s="23" t="s">
        <v>56</v>
      </c>
      <c r="B35" s="22"/>
    </row>
    <row r="36" spans="1:6" ht="16.2" customHeight="1" x14ac:dyDescent="0.25">
      <c r="A36" s="24" t="s">
        <v>57</v>
      </c>
    </row>
  </sheetData>
  <sheetProtection algorithmName="SHA-512" hashValue="LglsxFyiVN00hhJ+y+Ma7+QkzmP94/G2eEhgRldw7GR5ZzGeCS+4AgTzaJx1suTXI2ObTsNfe/F1kbBQRnO4kQ==" saltValue="3RQUnWTUWvHstGP24RqSrg==" spinCount="100000" sheet="1" objects="1" scenarios="1" selectLockedCells="1"/>
  <mergeCells count="1">
    <mergeCell ref="A32:B34"/>
  </mergeCells>
  <conditionalFormatting sqref="B2:B3">
    <cfRule type="expression" dxfId="7" priority="9">
      <formula>B2=""</formula>
    </cfRule>
  </conditionalFormatting>
  <conditionalFormatting sqref="B5:B8">
    <cfRule type="expression" dxfId="6" priority="8">
      <formula>B5=""</formula>
    </cfRule>
  </conditionalFormatting>
  <conditionalFormatting sqref="B11:B12">
    <cfRule type="expression" dxfId="5" priority="7">
      <formula>B11=""</formula>
    </cfRule>
  </conditionalFormatting>
  <conditionalFormatting sqref="B19:B20">
    <cfRule type="expression" dxfId="4" priority="6">
      <formula>B19=""</formula>
    </cfRule>
  </conditionalFormatting>
  <conditionalFormatting sqref="B22:B24">
    <cfRule type="expression" dxfId="3" priority="3">
      <formula>B22=""</formula>
    </cfRule>
  </conditionalFormatting>
  <conditionalFormatting sqref="B26">
    <cfRule type="expression" dxfId="2" priority="1">
      <formula>MOD(B27,2)&lt;&gt;0</formula>
    </cfRule>
  </conditionalFormatting>
  <conditionalFormatting sqref="B27">
    <cfRule type="expression" dxfId="1" priority="2">
      <formula>MOD(B27,2)&lt;&gt; 0</formula>
    </cfRule>
  </conditionalFormatting>
  <conditionalFormatting sqref="E3:E34">
    <cfRule type="expression" dxfId="0" priority="10">
      <formula>E3=""</formula>
    </cfRule>
  </conditionalFormatting>
  <dataValidations count="7">
    <dataValidation type="list" errorStyle="warning" showInputMessage="1" showErrorMessage="1" errorTitle="Input Required" error="Select a value from the pull-down list." sqref="E3:E4" xr:uid="{D606CC38-EA61-4F8D-85FE-5FC838FD6C31}">
      <formula1>Breaker1and2</formula1>
    </dataValidation>
    <dataValidation type="list" allowBlank="1" showInputMessage="1" showErrorMessage="1" sqref="E5:E34" xr:uid="{0B0594AC-FCC0-4455-B665-0DE813F9D268}">
      <formula1>Breakers3thru32</formula1>
    </dataValidation>
    <dataValidation type="list" allowBlank="1" showInputMessage="1" showErrorMessage="1" sqref="B22" xr:uid="{F0EFE4E4-7B24-43BC-926F-7B21033AD85E}">
      <formula1>Voltage</formula1>
    </dataValidation>
    <dataValidation type="list" allowBlank="1" showInputMessage="1" showErrorMessage="1" sqref="B23" xr:uid="{8145E884-F53B-4D59-A211-A535E2AD55AF}">
      <formula1>Mounting</formula1>
    </dataValidation>
    <dataValidation type="list" allowBlank="1" showInputMessage="1" showErrorMessage="1" sqref="B24" xr:uid="{D3724746-FAA0-408B-85AF-13A893FCC502}">
      <formula1>PanelSize</formula1>
    </dataValidation>
    <dataValidation type="list" allowBlank="1" showInputMessage="1" showErrorMessage="1" sqref="B20" xr:uid="{87C06166-C441-41F6-8D61-5A5AE31416C3}">
      <formula1>Nameplate</formula1>
    </dataValidation>
    <dataValidation type="custom" errorStyle="warning" allowBlank="1" showErrorMessage="1" errorTitle="Breaker Quantity Error" error="Breaker quantity must be an even number. Please add another breaker." sqref="B27" xr:uid="{0AD3D4C7-DB8B-4568-9BD3-035191EA5696}">
      <formula1>MOD(M27,2) &lt;&gt; 0</formula1>
    </dataValidation>
  </dataValidations>
  <pageMargins left="0.5" right="0.5" top="0.75" bottom="0.25" header="0.3" footer="0.3"/>
  <pageSetup orientation="landscape" r:id="rId1"/>
  <headerFooter>
    <oddHeader>&amp;L&amp;"Arial,Bold"&amp;12Track Light Limiting Panel Order Form&amp;RLeviton  Manufacturing Co., Inc.
Lighting and Controls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2E51-63A1-4E85-A45A-CE91461372E3}">
  <dimension ref="A1:S21"/>
  <sheetViews>
    <sheetView workbookViewId="0">
      <selection activeCell="R3" sqref="R3"/>
    </sheetView>
  </sheetViews>
  <sheetFormatPr defaultRowHeight="13.8" x14ac:dyDescent="0.25"/>
  <cols>
    <col min="1" max="2" width="16.19921875" style="1" customWidth="1"/>
  </cols>
  <sheetData>
    <row r="1" spans="1:19" x14ac:dyDescent="0.25">
      <c r="A1" s="1" t="s">
        <v>0</v>
      </c>
      <c r="B1" s="1" t="s">
        <v>1</v>
      </c>
      <c r="M1" t="s">
        <v>53</v>
      </c>
    </row>
    <row r="2" spans="1:19" x14ac:dyDescent="0.25">
      <c r="A2" s="1" t="s">
        <v>2</v>
      </c>
      <c r="B2" s="1" t="s">
        <v>2</v>
      </c>
      <c r="D2" t="s">
        <v>38</v>
      </c>
      <c r="F2" t="s">
        <v>40</v>
      </c>
      <c r="H2">
        <v>16</v>
      </c>
      <c r="J2" t="s">
        <v>48</v>
      </c>
      <c r="M2" s="1" t="s">
        <v>54</v>
      </c>
      <c r="N2" s="1">
        <f>IF('TLLP Form'!B24=16,16,IF('TLLP Form'!B24=32,32,"?"))</f>
        <v>16</v>
      </c>
      <c r="O2" s="1" t="str">
        <f>IF('TLLP Form'!B23="Surface","S",IF('TLLP Form'!B23="Flush","F","?"))</f>
        <v>S</v>
      </c>
      <c r="P2" s="1">
        <f>IF('TLLP Form'!B22="120VAC",1,IF('TLLP Form'!B22="277VAC",7,"?"))</f>
        <v>1</v>
      </c>
      <c r="Q2" s="1">
        <v>1</v>
      </c>
      <c r="R2" s="1" t="str">
        <f>IF('TLLP Form'!B27=0,"00",IF('TLLP Form'!B27 &lt; 10,"0" &amp; 'TLLP Form'!B27,'TLLP Form'!B27))</f>
        <v>00</v>
      </c>
      <c r="S2" s="1"/>
    </row>
    <row r="3" spans="1:19" x14ac:dyDescent="0.25">
      <c r="A3" s="1" t="s">
        <v>3</v>
      </c>
      <c r="B3" s="1" t="s">
        <v>3</v>
      </c>
      <c r="D3" t="s">
        <v>39</v>
      </c>
      <c r="F3" t="s">
        <v>41</v>
      </c>
      <c r="H3">
        <v>32</v>
      </c>
      <c r="J3" t="s">
        <v>49</v>
      </c>
      <c r="M3" t="str">
        <f>M2&amp;N2&amp;O2&amp;P2&amp;"-"&amp;Q2&amp;R2</f>
        <v>G16S1-100</v>
      </c>
    </row>
    <row r="4" spans="1:19" x14ac:dyDescent="0.25">
      <c r="A4" s="1" t="s">
        <v>4</v>
      </c>
      <c r="B4" s="1" t="s">
        <v>4</v>
      </c>
    </row>
    <row r="5" spans="1:19" x14ac:dyDescent="0.25">
      <c r="A5" s="1" t="s">
        <v>5</v>
      </c>
      <c r="B5" s="1" t="s">
        <v>5</v>
      </c>
    </row>
    <row r="6" spans="1:19" x14ac:dyDescent="0.25">
      <c r="A6" s="1" t="s">
        <v>6</v>
      </c>
      <c r="B6" s="1" t="s">
        <v>6</v>
      </c>
    </row>
    <row r="7" spans="1:19" x14ac:dyDescent="0.25">
      <c r="A7" s="1" t="s">
        <v>7</v>
      </c>
      <c r="B7" s="1" t="s">
        <v>7</v>
      </c>
    </row>
    <row r="8" spans="1:19" x14ac:dyDescent="0.25">
      <c r="A8" s="1" t="s">
        <v>8</v>
      </c>
      <c r="B8" s="1" t="s">
        <v>8</v>
      </c>
    </row>
    <row r="9" spans="1:19" x14ac:dyDescent="0.25">
      <c r="A9" s="1" t="s">
        <v>9</v>
      </c>
      <c r="B9" s="1" t="s">
        <v>9</v>
      </c>
    </row>
    <row r="10" spans="1:19" x14ac:dyDescent="0.25">
      <c r="A10" s="1" t="s">
        <v>10</v>
      </c>
      <c r="B10" s="1" t="s">
        <v>10</v>
      </c>
    </row>
    <row r="11" spans="1:19" x14ac:dyDescent="0.25">
      <c r="A11" s="1" t="s">
        <v>11</v>
      </c>
      <c r="B11" s="1" t="s">
        <v>11</v>
      </c>
    </row>
    <row r="12" spans="1:19" x14ac:dyDescent="0.25">
      <c r="A12" s="1" t="s">
        <v>12</v>
      </c>
      <c r="B12" s="1" t="s">
        <v>12</v>
      </c>
    </row>
    <row r="13" spans="1:19" x14ac:dyDescent="0.25">
      <c r="A13" s="1" t="s">
        <v>13</v>
      </c>
      <c r="B13" s="1" t="s">
        <v>13</v>
      </c>
    </row>
    <row r="14" spans="1:19" x14ac:dyDescent="0.25">
      <c r="A14" s="1" t="s">
        <v>14</v>
      </c>
      <c r="B14" s="1" t="s">
        <v>14</v>
      </c>
    </row>
    <row r="15" spans="1:19" x14ac:dyDescent="0.25">
      <c r="A15" s="1" t="s">
        <v>15</v>
      </c>
      <c r="B15" s="1" t="s">
        <v>15</v>
      </c>
    </row>
    <row r="16" spans="1:19" x14ac:dyDescent="0.25">
      <c r="A16" s="1" t="s">
        <v>16</v>
      </c>
      <c r="B16" s="1" t="s">
        <v>16</v>
      </c>
    </row>
    <row r="17" spans="1:2" x14ac:dyDescent="0.25">
      <c r="A17" s="1" t="s">
        <v>17</v>
      </c>
      <c r="B17" s="1" t="s">
        <v>17</v>
      </c>
    </row>
    <row r="18" spans="1:2" x14ac:dyDescent="0.25">
      <c r="A18" s="1" t="s">
        <v>18</v>
      </c>
      <c r="B18" s="1" t="s">
        <v>18</v>
      </c>
    </row>
    <row r="19" spans="1:2" x14ac:dyDescent="0.25">
      <c r="A19" s="1" t="s">
        <v>19</v>
      </c>
      <c r="B19" s="1" t="s">
        <v>19</v>
      </c>
    </row>
    <row r="20" spans="1:2" x14ac:dyDescent="0.25">
      <c r="A20" s="1" t="s">
        <v>20</v>
      </c>
      <c r="B20" s="1" t="s">
        <v>20</v>
      </c>
    </row>
    <row r="21" spans="1:2" x14ac:dyDescent="0.25">
      <c r="A21" s="1" t="s">
        <v>21</v>
      </c>
      <c r="B21" s="1" t="s">
        <v>21</v>
      </c>
    </row>
  </sheetData>
  <sheetProtection algorithmName="SHA-512" hashValue="I8gg2bO9UbAMfAmxQ+EHNzE0rkMgBzdk0x/22U0PyDG+OPznvEt9H3pC/P+XQJ6Bgq0u0xgNgn0Apz5s8frn3g==" saltValue="xw1Egw6k2pipVO9NdUT3L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How To Use</vt:lpstr>
      <vt:lpstr>TLLP Form</vt:lpstr>
      <vt:lpstr>Data</vt:lpstr>
      <vt:lpstr>Breaker1and2</vt:lpstr>
      <vt:lpstr>Breakers3thru32</vt:lpstr>
      <vt:lpstr>Mounting</vt:lpstr>
      <vt:lpstr>Nameplate</vt:lpstr>
      <vt:lpstr>PanelSize</vt:lpstr>
      <vt:lpstr>'TLLP Form'!Print_Area</vt:lpstr>
      <vt:lpstr>Voltage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Caglianone, Vince</dc:creator>
  <cp:lastModifiedBy>Caglianone, Vince</cp:lastModifiedBy>
  <cp:lastPrinted>2024-11-11T17:43:21Z</cp:lastPrinted>
  <dcterms:created xsi:type="dcterms:W3CDTF">2024-10-17T20:13:51Z</dcterms:created>
  <dcterms:modified xsi:type="dcterms:W3CDTF">2024-11-13T23:45:52Z</dcterms:modified>
</cp:coreProperties>
</file>